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codeName="ThisWorkbook"/>
  <bookViews>
    <workbookView xWindow="0" yWindow="0" windowWidth="28800" windowHeight="12885" activeTab="0"/>
  </bookViews>
  <sheets>
    <sheet name="Model Type 5.18.17" sheetId="1" r:id="rId1"/>
    <sheet name="Sheet2" sheetId="2" r:id="rId2"/>
    <sheet name="Sheet3" sheetId="3" r:id="rId3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nm._FilterDatabase" localSheetId="0" hidden="1">'Model Type 5.18.17'!$A$1:$D$84</definedName>
  </definedNames>
  <calcPr calcId="191029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tcrull</author>
  </authors>
  <commentList>
    <comment ref="B50" authorId="0">
      <text>
        <r>
          <rPr>
            <b/>
            <sz val="8"/>
            <rFont val="Tahoma"/>
            <family val="2"/>
          </rPr>
          <t>Do</t>
        </r>
        <r>
          <rPr>
            <b/>
            <sz val="8"/>
            <rFont val="Tahoma"/>
            <family val="2"/>
          </rPr>
          <t xml:space="preserve"> </t>
        </r>
        <r>
          <rPr>
            <i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pay, contract with Rabbit Transit!  As of 7/1/2011.</t>
        </r>
      </text>
    </comment>
    <comment ref="B52" authorId="0">
      <text>
        <r>
          <rPr>
            <b/>
            <sz val="8"/>
            <rFont val="Tahoma"/>
            <family val="2"/>
          </rPr>
          <t xml:space="preserve">Do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pay, contract with LogistiCare.</t>
        </r>
      </text>
    </comment>
  </commentList>
</comments>
</file>

<file path=xl/sharedStrings.xml><?xml version="1.0" encoding="utf-8"?>
<sst xmlns="http://schemas.openxmlformats.org/spreadsheetml/2006/main" count="218" uniqueCount="148">
  <si>
    <t>County Codes</t>
  </si>
  <si>
    <t>County</t>
  </si>
  <si>
    <t>01</t>
  </si>
  <si>
    <t>Adams</t>
  </si>
  <si>
    <t>Direct Contract</t>
  </si>
  <si>
    <t>02</t>
  </si>
  <si>
    <t>Allegheny</t>
  </si>
  <si>
    <t>Hybrid</t>
  </si>
  <si>
    <t>03</t>
  </si>
  <si>
    <t>Armstrong</t>
  </si>
  <si>
    <t>Service Provider</t>
  </si>
  <si>
    <t>Vendor</t>
  </si>
  <si>
    <t>04</t>
  </si>
  <si>
    <t>Beaver</t>
  </si>
  <si>
    <t>05</t>
  </si>
  <si>
    <t>Bedford</t>
  </si>
  <si>
    <t>06</t>
  </si>
  <si>
    <t>Berks</t>
  </si>
  <si>
    <t>07</t>
  </si>
  <si>
    <t>Blair</t>
  </si>
  <si>
    <t>08</t>
  </si>
  <si>
    <t>Bradford</t>
  </si>
  <si>
    <t>09</t>
  </si>
  <si>
    <t>Bucks</t>
  </si>
  <si>
    <t>10</t>
  </si>
  <si>
    <t>Butler</t>
  </si>
  <si>
    <t>11</t>
  </si>
  <si>
    <t>Cambria</t>
  </si>
  <si>
    <t>12</t>
  </si>
  <si>
    <t>Cameron</t>
  </si>
  <si>
    <t>13</t>
  </si>
  <si>
    <t>Carbon</t>
  </si>
  <si>
    <t>14</t>
  </si>
  <si>
    <t>Centre</t>
  </si>
  <si>
    <t>15</t>
  </si>
  <si>
    <t>Chester</t>
  </si>
  <si>
    <t>16</t>
  </si>
  <si>
    <t>Clarion</t>
  </si>
  <si>
    <t>17</t>
  </si>
  <si>
    <t>Clearfield</t>
  </si>
  <si>
    <t>18</t>
  </si>
  <si>
    <t>Clinton</t>
  </si>
  <si>
    <t>19</t>
  </si>
  <si>
    <t>Columbia</t>
  </si>
  <si>
    <t>20</t>
  </si>
  <si>
    <t>Crawford</t>
  </si>
  <si>
    <t>21</t>
  </si>
  <si>
    <t>Cumberland</t>
  </si>
  <si>
    <t>22</t>
  </si>
  <si>
    <t>Dauphin</t>
  </si>
  <si>
    <t>23</t>
  </si>
  <si>
    <t>Delaware</t>
  </si>
  <si>
    <t>24</t>
  </si>
  <si>
    <t>Elk</t>
  </si>
  <si>
    <t>25</t>
  </si>
  <si>
    <t>Erie</t>
  </si>
  <si>
    <t>26</t>
  </si>
  <si>
    <t>Fayette</t>
  </si>
  <si>
    <t>27</t>
  </si>
  <si>
    <t>Forest</t>
  </si>
  <si>
    <t>28</t>
  </si>
  <si>
    <t>Franklin</t>
  </si>
  <si>
    <t>29</t>
  </si>
  <si>
    <t>Fulton</t>
  </si>
  <si>
    <t>30</t>
  </si>
  <si>
    <t>Greene</t>
  </si>
  <si>
    <t>31</t>
  </si>
  <si>
    <t>Huntingdon</t>
  </si>
  <si>
    <t>32</t>
  </si>
  <si>
    <t>Indiana</t>
  </si>
  <si>
    <t>33</t>
  </si>
  <si>
    <t>Jefferson</t>
  </si>
  <si>
    <t>34</t>
  </si>
  <si>
    <t>Juniata</t>
  </si>
  <si>
    <t>35</t>
  </si>
  <si>
    <t>Lackawanna</t>
  </si>
  <si>
    <t>36</t>
  </si>
  <si>
    <t>Lancaster</t>
  </si>
  <si>
    <t>37</t>
  </si>
  <si>
    <t>Lawrence</t>
  </si>
  <si>
    <t>38</t>
  </si>
  <si>
    <t>Lebanon</t>
  </si>
  <si>
    <t>39</t>
  </si>
  <si>
    <t>Lehigh</t>
  </si>
  <si>
    <t>40</t>
  </si>
  <si>
    <t>Luzerne</t>
  </si>
  <si>
    <t>41</t>
  </si>
  <si>
    <t>Lycoming</t>
  </si>
  <si>
    <t>42</t>
  </si>
  <si>
    <t>McKean</t>
  </si>
  <si>
    <t>43</t>
  </si>
  <si>
    <t>Mercer</t>
  </si>
  <si>
    <t>44</t>
  </si>
  <si>
    <t>45</t>
  </si>
  <si>
    <t>Monroe</t>
  </si>
  <si>
    <t>46</t>
  </si>
  <si>
    <t>Montgomery</t>
  </si>
  <si>
    <t>47</t>
  </si>
  <si>
    <t>Montour</t>
  </si>
  <si>
    <t>48</t>
  </si>
  <si>
    <t>Northampton</t>
  </si>
  <si>
    <t>49</t>
  </si>
  <si>
    <t>Northumberland</t>
  </si>
  <si>
    <t>50</t>
  </si>
  <si>
    <t>Perry</t>
  </si>
  <si>
    <t>51</t>
  </si>
  <si>
    <t>Philadelphia</t>
  </si>
  <si>
    <t>PMPM</t>
  </si>
  <si>
    <t>52</t>
  </si>
  <si>
    <t>Pike</t>
  </si>
  <si>
    <t>53</t>
  </si>
  <si>
    <t>Potter</t>
  </si>
  <si>
    <t>54</t>
  </si>
  <si>
    <t>Schuylkill</t>
  </si>
  <si>
    <t>55</t>
  </si>
  <si>
    <t>Snyder</t>
  </si>
  <si>
    <t>56</t>
  </si>
  <si>
    <t>Somerset</t>
  </si>
  <si>
    <t>57</t>
  </si>
  <si>
    <t>Sullivan</t>
  </si>
  <si>
    <t>58</t>
  </si>
  <si>
    <t>Susquehanna</t>
  </si>
  <si>
    <t>59</t>
  </si>
  <si>
    <t>Tioga</t>
  </si>
  <si>
    <t>60</t>
  </si>
  <si>
    <t>Union</t>
  </si>
  <si>
    <t>61</t>
  </si>
  <si>
    <t>Venango</t>
  </si>
  <si>
    <t>62</t>
  </si>
  <si>
    <t>Warren</t>
  </si>
  <si>
    <t>63</t>
  </si>
  <si>
    <t>Washington</t>
  </si>
  <si>
    <t>64</t>
  </si>
  <si>
    <t>Wayne</t>
  </si>
  <si>
    <t>65</t>
  </si>
  <si>
    <t>Westmoreland</t>
  </si>
  <si>
    <t>66</t>
  </si>
  <si>
    <t>Wyoming</t>
  </si>
  <si>
    <t>67</t>
  </si>
  <si>
    <t>York</t>
  </si>
  <si>
    <t>Row Labels</t>
  </si>
  <si>
    <t>Grand Total</t>
  </si>
  <si>
    <t xml:space="preserve">Count of Reassessed Models </t>
  </si>
  <si>
    <t>Mifflin</t>
  </si>
  <si>
    <t xml:space="preserve">Reporting Models </t>
  </si>
  <si>
    <t>KEY</t>
  </si>
  <si>
    <t>Average</t>
  </si>
  <si>
    <t>FY18-19 Agreement Trip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</si>
</sst>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ahoma"/>
      <family val="2"/>
    </font>
    <font>
      <i/>
      <u val="single"/>
      <sz val="8"/>
      <name val="Tahoma"/>
      <family val="2"/>
    </font>
    <font>
      <b/>
      <u val="single"/>
      <sz val="8"/>
      <name val="Tahoma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sz val="11"/>
      <color theme="2" tint="-0.24997000396251678"/>
      <name val="Calibri"/>
      <family val="2"/>
      <scheme val="minor"/>
    </font>
    <font>
      <sz val="11"/>
      <color theme="2" tint="-0.09996999800205231"/>
      <name val="Calibri"/>
      <family val="2"/>
      <scheme val="minor"/>
    </font>
    <font>
      <sz val="11"/>
      <color rgb="FFC0C0C0"/>
      <name val="Calibri"/>
      <family val="2"/>
      <scheme val="minor"/>
    </font>
    <font>
      <sz val="11"/>
      <color theme="2" tint="-0.4999699890613556"/>
      <name val="Calibri"/>
      <family val="2"/>
      <scheme val="minor"/>
    </font>
    <font>
      <sz val="11"/>
      <color theme="6" tint="0.39998000860214233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6" tint="0.5999900102615356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9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0" fillId="0" borderId="1" xfId="0" applyBorder="1"/>
    <xf numFmtId="0" fontId="4" fillId="0" borderId="1" xfId="0" applyFont="1" applyFill="1" applyBorder="1" applyAlignment="1">
      <alignment horizontal="left" vertical="top"/>
    </xf>
    <xf numFmtId="0" fontId="0" fillId="0" borderId="1" xfId="0" applyFont="1" applyBorder="1"/>
    <xf numFmtId="0" fontId="5" fillId="0" borderId="1" xfId="0" applyFont="1" applyFill="1" applyBorder="1" applyAlignment="1">
      <alignment vertical="top"/>
    </xf>
    <xf numFmtId="0" fontId="5" fillId="0" borderId="1" xfId="0" applyFont="1" applyBorder="1" applyAlignment="1">
      <alignment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4" fillId="4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4" fillId="6" borderId="1" xfId="20" applyFont="1" applyFill="1" applyBorder="1" applyAlignment="1">
      <alignment horizontal="left" vertical="top"/>
    </xf>
    <xf numFmtId="0" fontId="4" fillId="7" borderId="1" xfId="20" applyFont="1" applyFill="1" applyBorder="1" applyAlignment="1">
      <alignment horizontal="left" vertical="top"/>
    </xf>
    <xf numFmtId="0" fontId="5" fillId="6" borderId="1" xfId="0" applyFont="1" applyFill="1" applyBorder="1" applyAlignment="1">
      <alignment vertical="top"/>
    </xf>
    <xf numFmtId="0" fontId="5" fillId="6" borderId="1" xfId="0" applyFont="1" applyFill="1" applyBorder="1" applyAlignment="1">
      <alignment/>
    </xf>
    <xf numFmtId="0" fontId="3" fillId="0" borderId="2" xfId="0" applyFont="1" applyFill="1" applyBorder="1" applyAlignment="1">
      <alignment vertical="top"/>
    </xf>
    <xf numFmtId="0" fontId="0" fillId="0" borderId="3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Fill="1" applyBorder="1" applyAlignment="1">
      <alignment vertical="top"/>
    </xf>
    <xf numFmtId="0" fontId="0" fillId="0" borderId="7" xfId="0" applyFont="1" applyBorder="1"/>
    <xf numFmtId="0" fontId="3" fillId="0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3" fillId="5" borderId="8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/>
    </xf>
    <xf numFmtId="0" fontId="9" fillId="0" borderId="10" xfId="0" applyFont="1" applyBorder="1"/>
    <xf numFmtId="0" fontId="10" fillId="0" borderId="11" xfId="0" applyFont="1" applyBorder="1"/>
    <xf numFmtId="0" fontId="10" fillId="0" borderId="11" xfId="0" applyFont="1" applyFill="1" applyBorder="1"/>
    <xf numFmtId="164" fontId="3" fillId="3" borderId="1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vertical="top"/>
    </xf>
    <xf numFmtId="0" fontId="4" fillId="9" borderId="1" xfId="0" applyFont="1" applyFill="1" applyBorder="1" applyAlignment="1">
      <alignment horizontal="left" vertical="top"/>
    </xf>
    <xf numFmtId="0" fontId="13" fillId="0" borderId="0" xfId="0" applyFont="1"/>
    <xf numFmtId="0" fontId="0" fillId="0" borderId="0" xfId="0" applyFill="1"/>
    <xf numFmtId="0" fontId="16" fillId="0" borderId="0" xfId="0" applyFont="1"/>
    <xf numFmtId="0" fontId="19" fillId="0" borderId="0" xfId="0" applyFont="1"/>
    <xf numFmtId="0" fontId="14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4" fillId="6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44" fontId="4" fillId="4" borderId="1" xfId="16" applyFont="1" applyFill="1" applyBorder="1" applyAlignment="1">
      <alignment horizontal="left" vertical="top"/>
    </xf>
    <xf numFmtId="44" fontId="4" fillId="0" borderId="1" xfId="16" applyFont="1" applyFill="1" applyBorder="1" applyAlignment="1">
      <alignment horizontal="left" vertical="top"/>
    </xf>
    <xf numFmtId="44" fontId="4" fillId="9" borderId="1" xfId="16" applyFont="1" applyFill="1" applyBorder="1" applyAlignment="1">
      <alignment horizontal="left" vertical="top"/>
    </xf>
    <xf numFmtId="44" fontId="4" fillId="6" borderId="1" xfId="16" applyFont="1" applyFill="1" applyBorder="1" applyAlignment="1">
      <alignment horizontal="left" vertical="top"/>
    </xf>
    <xf numFmtId="44" fontId="4" fillId="5" borderId="1" xfId="16" applyFont="1" applyFill="1" applyBorder="1" applyAlignment="1">
      <alignment horizontal="left" vertical="top"/>
    </xf>
    <xf numFmtId="44" fontId="4" fillId="7" borderId="1" xfId="16" applyFont="1" applyFill="1" applyBorder="1" applyAlignment="1">
      <alignment horizontal="left" vertical="top"/>
    </xf>
    <xf numFmtId="44" fontId="3" fillId="0" borderId="1" xfId="16" applyFon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</cellStyles>
  <dxfs count="4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1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13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14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15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16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17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18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20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22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03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24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25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26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27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29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30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31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32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33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3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04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37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39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40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41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42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43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44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45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46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4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05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53.xlsx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54.xlsx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56.xlsx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58.xlsx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62.xlsx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63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65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6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0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0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0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10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ATP\Gatekeeper%20Files\FY18-19\1Q%2018-19\1Q%20Approved%20Cost%20Report\1819_Q1_CR_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8.81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57.46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27.44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37.8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20.27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50.15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15.49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26.77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38.86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33.26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20.48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11.74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27.99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20.37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25.1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24.03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30.39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12.9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31.46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14.65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26.72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57.56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21.75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18.55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32.07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28.01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17.39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52.6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36.2153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29.16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37.49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19.49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19.59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21.14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30.67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21.01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51.32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18.22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36.48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irect - Indirect"/>
      <sheetName val="Grantee Cost Report"/>
      <sheetName val="1st Qtr. Personnel "/>
      <sheetName val="2nd Qtr. Personnel"/>
      <sheetName val="3rd Qtr. Personnel"/>
      <sheetName val="4th Qtr. Personnel"/>
      <sheetName val="1st Qtr. Benefits"/>
      <sheetName val="2nd Qtr. Benefits"/>
      <sheetName val="3rd Qtr. Benefits"/>
      <sheetName val="4th Qtr. Benefits"/>
      <sheetName val="1st Qtr. Other Direct Costs"/>
      <sheetName val="2nd Qtr. Other Direct Costs"/>
      <sheetName val="3rd Qtr. Other Direct Costs"/>
      <sheetName val="4th Qtr. Other Direct Costs"/>
      <sheetName val="Trip&amp;Consumer Data"/>
      <sheetName val="Narrative"/>
      <sheetName val="1st Qtr Signature"/>
      <sheetName val="2nd Qtr Signature"/>
      <sheetName val="3rd Qtr Signature"/>
      <sheetName val="4th Qtr Signature"/>
      <sheetName val="Checks"/>
      <sheetName val="Ratio WS"/>
    </sheetNames>
    <sheetDataSet>
      <sheetData sheetId="0"/>
      <sheetData sheetId="1"/>
      <sheetData sheetId="2">
        <row r="55">
          <cell r="C55">
            <v>24.7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67" refreshedBy="Brian Salett" refreshedVersion="6">
  <cacheSource type="worksheet">
    <worksheetSource ref="A1:D68" sheet="Model Type 5.18.17"/>
  </cacheSource>
  <cacheFields count="3">
    <cacheField name="County Codes">
      <sharedItems containsMixedTypes="0" count="0"/>
    </cacheField>
    <cacheField name="County">
      <sharedItems containsMixedTypes="0" count="0"/>
    </cacheField>
    <cacheField name="Reassessed Models ">
      <sharedItems containsMixedTypes="0" count="5">
        <s v="Direct Contract"/>
        <s v="Hybrid"/>
        <s v="Vendor"/>
        <s v="Service Provider"/>
        <s v="PMP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s v="01"/>
    <s v="Adams"/>
    <x v="0"/>
  </r>
  <r>
    <s v="02"/>
    <s v="Allegheny"/>
    <x v="1"/>
  </r>
  <r>
    <s v="03"/>
    <s v="Armstrong"/>
    <x v="2"/>
  </r>
  <r>
    <s v="04"/>
    <s v="Beaver"/>
    <x v="2"/>
  </r>
  <r>
    <s v="05"/>
    <s v="Bedford"/>
    <x v="2"/>
  </r>
  <r>
    <s v="06"/>
    <s v="Berks"/>
    <x v="2"/>
  </r>
  <r>
    <s v="07"/>
    <s v="Blair"/>
    <x v="2"/>
  </r>
  <r>
    <s v="08"/>
    <s v="Bradford"/>
    <x v="2"/>
  </r>
  <r>
    <s v="09"/>
    <s v="Bucks"/>
    <x v="2"/>
  </r>
  <r>
    <s v="10"/>
    <s v="Butler"/>
    <x v="1"/>
  </r>
  <r>
    <s v="11"/>
    <s v="Cambria"/>
    <x v="2"/>
  </r>
  <r>
    <s v="12"/>
    <s v="Cameron"/>
    <x v="2"/>
  </r>
  <r>
    <s v="13"/>
    <s v="Carbon"/>
    <x v="2"/>
  </r>
  <r>
    <s v="14"/>
    <s v="Centre"/>
    <x v="3"/>
  </r>
  <r>
    <s v="15"/>
    <s v="Chester"/>
    <x v="1"/>
  </r>
  <r>
    <s v="16"/>
    <s v="Clarion"/>
    <x v="2"/>
  </r>
  <r>
    <s v="17"/>
    <s v="Clearfield"/>
    <x v="2"/>
  </r>
  <r>
    <s v="18"/>
    <s v="Clinton"/>
    <x v="2"/>
  </r>
  <r>
    <s v="19"/>
    <s v="Columbia"/>
    <x v="0"/>
  </r>
  <r>
    <s v="20"/>
    <s v="Crawford"/>
    <x v="2"/>
  </r>
  <r>
    <s v="21"/>
    <s v="Cumberland"/>
    <x v="0"/>
  </r>
  <r>
    <s v="22"/>
    <s v="Dauphin"/>
    <x v="1"/>
  </r>
  <r>
    <s v="23"/>
    <s v="Delaware"/>
    <x v="2"/>
  </r>
  <r>
    <s v="24"/>
    <s v="Elk"/>
    <x v="2"/>
  </r>
  <r>
    <s v="25"/>
    <s v="Erie"/>
    <x v="2"/>
  </r>
  <r>
    <s v="26"/>
    <s v="Fayette"/>
    <x v="3"/>
  </r>
  <r>
    <s v="27"/>
    <s v="Forest"/>
    <x v="3"/>
  </r>
  <r>
    <s v="28"/>
    <s v="Franklin"/>
    <x v="0"/>
  </r>
  <r>
    <s v="29"/>
    <s v="Fulton"/>
    <x v="2"/>
  </r>
  <r>
    <s v="30"/>
    <s v="Greene"/>
    <x v="3"/>
  </r>
  <r>
    <s v="31"/>
    <s v="Huntingdon"/>
    <x v="1"/>
  </r>
  <r>
    <s v="32"/>
    <s v="Indiana"/>
    <x v="1"/>
  </r>
  <r>
    <s v="33"/>
    <s v="Jefferson"/>
    <x v="2"/>
  </r>
  <r>
    <s v="34"/>
    <s v="Juniata"/>
    <x v="2"/>
  </r>
  <r>
    <s v="35"/>
    <s v="Lackawanna"/>
    <x v="2"/>
  </r>
  <r>
    <s v="36"/>
    <s v="Lancaster"/>
    <x v="2"/>
  </r>
  <r>
    <s v="37"/>
    <s v="Lawrence"/>
    <x v="2"/>
  </r>
  <r>
    <s v="38"/>
    <s v="Lebanon"/>
    <x v="1"/>
  </r>
  <r>
    <s v="39"/>
    <s v="Lehigh"/>
    <x v="2"/>
  </r>
  <r>
    <s v="40"/>
    <s v="Luzerne"/>
    <x v="2"/>
  </r>
  <r>
    <s v="41"/>
    <s v="Lycoming"/>
    <x v="2"/>
  </r>
  <r>
    <s v="42"/>
    <s v="McKean"/>
    <x v="2"/>
  </r>
  <r>
    <s v="43"/>
    <s v="Mercer"/>
    <x v="2"/>
  </r>
  <r>
    <s v="44"/>
    <s v="Mifflin"/>
    <x v="2"/>
  </r>
  <r>
    <s v="45"/>
    <s v="Monroe"/>
    <x v="2"/>
  </r>
  <r>
    <s v="46"/>
    <s v="Montgomery"/>
    <x v="2"/>
  </r>
  <r>
    <s v="47"/>
    <s v="Montour"/>
    <x v="0"/>
  </r>
  <r>
    <s v="48"/>
    <s v="Northampton"/>
    <x v="2"/>
  </r>
  <r>
    <s v="49"/>
    <s v="Northumberland"/>
    <x v="0"/>
  </r>
  <r>
    <s v="50"/>
    <s v="Perry"/>
    <x v="0"/>
  </r>
  <r>
    <s v="51"/>
    <s v="Philadelphia"/>
    <x v="4"/>
  </r>
  <r>
    <s v="52"/>
    <s v="Pike"/>
    <x v="3"/>
  </r>
  <r>
    <s v="53"/>
    <s v="Potter"/>
    <x v="3"/>
  </r>
  <r>
    <s v="54"/>
    <s v="Schuylkill"/>
    <x v="1"/>
  </r>
  <r>
    <s v="55"/>
    <s v="Snyder"/>
    <x v="0"/>
  </r>
  <r>
    <s v="56"/>
    <s v="Somerset"/>
    <x v="2"/>
  </r>
  <r>
    <s v="57"/>
    <s v="Sullivan"/>
    <x v="2"/>
  </r>
  <r>
    <s v="58"/>
    <s v="Susquehanna"/>
    <x v="2"/>
  </r>
  <r>
    <s v="59"/>
    <s v="Tioga"/>
    <x v="2"/>
  </r>
  <r>
    <s v="60"/>
    <s v="Union"/>
    <x v="0"/>
  </r>
  <r>
    <s v="61"/>
    <s v="Venango"/>
    <x v="1"/>
  </r>
  <r>
    <s v="62"/>
    <s v="Warren"/>
    <x v="2"/>
  </r>
  <r>
    <s v="63"/>
    <s v="Washington"/>
    <x v="2"/>
  </r>
  <r>
    <s v="64"/>
    <s v="Wayne"/>
    <x v="3"/>
  </r>
  <r>
    <s v="65"/>
    <s v="Westmoreland"/>
    <x v="2"/>
  </r>
  <r>
    <s v="66"/>
    <s v="Wyoming"/>
    <x v="2"/>
  </r>
  <r>
    <s v="67"/>
    <s v="York"/>
    <x v="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6" updatedVersion="6" indent="0" multipleFieldFilters="0" showMemberPropertyTips="1">
  <location ref="J3:K7" firstHeaderRow="1" firstDataRow="1" firstDataCol="1"/>
  <pivotFields count="3">
    <pivotField showAll="0"/>
    <pivotField showAll="0"/>
    <pivotField axis="axisRow" dataField="1" showAll="0">
      <items count="6">
        <item h="1" x="0"/>
        <item x="1"/>
        <item h="1" x="4"/>
        <item x="3"/>
        <item x="2"/>
        <item t="default"/>
      </items>
    </pivotField>
  </pivotFields>
  <rowFields count="1">
    <field x="2"/>
  </rowFields>
  <rowItems count="4">
    <i>
      <x v="1"/>
    </i>
    <i>
      <x v="3"/>
    </i>
    <i>
      <x v="4"/>
    </i>
    <i t="grand">
      <x/>
    </i>
  </rowItems>
  <colItems count="1">
    <i/>
  </colItems>
  <dataFields count="1">
    <dataField name="Count of Reassessed Models " fld="2" subtotal="count" baseField="0" baseItem="0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showGridLines="0" tabSelected="1" zoomScale="90" zoomScaleNormal="90" workbookViewId="0" topLeftCell="B1">
      <selection activeCell="Q57" sqref="Q57"/>
    </sheetView>
  </sheetViews>
  <sheetFormatPr defaultColWidth="9.140625" defaultRowHeight="15"/>
  <cols>
    <col min="1" max="1" width="9.28125" style="0" customWidth="1"/>
    <col min="2" max="2" width="16.421875" style="9" bestFit="1" customWidth="1"/>
    <col min="3" max="3" width="16.421875" style="36" customWidth="1"/>
    <col min="4" max="4" width="23.00390625" style="10" customWidth="1"/>
    <col min="7" max="7" width="15.57421875" style="0" customWidth="1"/>
    <col min="8" max="8" width="27.28125" style="0" bestFit="1" customWidth="1"/>
    <col min="10" max="11" width="9.140625" style="0" hidden="1" customWidth="1"/>
  </cols>
  <sheetData>
    <row r="1" spans="1:4" ht="45">
      <c r="A1" s="1" t="s">
        <v>0</v>
      </c>
      <c r="B1" s="2" t="s">
        <v>1</v>
      </c>
      <c r="C1" s="35" t="s">
        <v>147</v>
      </c>
      <c r="D1" s="2" t="s">
        <v>144</v>
      </c>
    </row>
    <row r="2" spans="1:4" ht="15.75" thickBot="1">
      <c r="A2" s="3" t="s">
        <v>2</v>
      </c>
      <c r="B2" s="16" t="s">
        <v>3</v>
      </c>
      <c r="C2" s="16"/>
      <c r="D2" s="19" t="s">
        <v>4</v>
      </c>
    </row>
    <row r="3" spans="1:11" ht="15.75">
      <c r="A3" s="3" t="s">
        <v>5</v>
      </c>
      <c r="B3" s="14" t="s">
        <v>6</v>
      </c>
      <c r="C3" s="52">
        <f>'[1]Grantee Cost Report'!$C$55</f>
        <v>8.81</v>
      </c>
      <c r="D3" s="14" t="s">
        <v>7</v>
      </c>
      <c r="F3" s="32" t="s">
        <v>145</v>
      </c>
      <c r="G3" s="21"/>
      <c r="H3" s="22"/>
      <c r="J3" s="11" t="s">
        <v>140</v>
      </c>
      <c r="K3" t="s">
        <v>142</v>
      </c>
    </row>
    <row r="4" spans="1:11" ht="15">
      <c r="A4" s="3" t="s">
        <v>8</v>
      </c>
      <c r="B4" s="4" t="s">
        <v>9</v>
      </c>
      <c r="C4" s="53">
        <f>'[2]Grantee Cost Report'!$C$55</f>
        <v>33.26</v>
      </c>
      <c r="D4" s="7" t="s">
        <v>11</v>
      </c>
      <c r="F4" s="23"/>
      <c r="G4" s="27">
        <f>COUNTIF(D2:D68,H4)</f>
        <v>38</v>
      </c>
      <c r="H4" s="33" t="s">
        <v>11</v>
      </c>
      <c r="J4" s="12" t="s">
        <v>7</v>
      </c>
      <c r="K4" s="13">
        <v>9</v>
      </c>
    </row>
    <row r="5" spans="1:11" ht="15">
      <c r="A5" s="3" t="s">
        <v>12</v>
      </c>
      <c r="B5" s="4" t="s">
        <v>13</v>
      </c>
      <c r="C5" s="53">
        <f>'[3]Grantee Cost Report'!$C$55</f>
        <v>20</v>
      </c>
      <c r="D5" s="7" t="s">
        <v>11</v>
      </c>
      <c r="F5" s="23"/>
      <c r="G5" s="28">
        <f>COUNTIF(D2:D68,H5)</f>
        <v>9</v>
      </c>
      <c r="H5" s="33" t="s">
        <v>7</v>
      </c>
      <c r="J5" s="12" t="s">
        <v>10</v>
      </c>
      <c r="K5" s="13">
        <v>7</v>
      </c>
    </row>
    <row r="6" spans="1:15" ht="15">
      <c r="A6" s="3" t="s">
        <v>14</v>
      </c>
      <c r="B6" s="4" t="s">
        <v>15</v>
      </c>
      <c r="C6" s="54">
        <f>'[4]Grantee Cost Report'!$C$55</f>
        <v>17.39</v>
      </c>
      <c r="D6" s="7" t="s">
        <v>11</v>
      </c>
      <c r="F6" s="23"/>
      <c r="G6" s="29">
        <f>COUNTIF(D2:D68,H6)</f>
        <v>7</v>
      </c>
      <c r="H6" s="33" t="s">
        <v>10</v>
      </c>
      <c r="J6" s="12" t="s">
        <v>11</v>
      </c>
      <c r="K6" s="13">
        <v>40</v>
      </c>
      <c r="O6" s="39"/>
    </row>
    <row r="7" spans="1:15" ht="15">
      <c r="A7" s="3" t="s">
        <v>16</v>
      </c>
      <c r="B7" s="16" t="s">
        <v>17</v>
      </c>
      <c r="C7" s="55">
        <v>24</v>
      </c>
      <c r="D7" s="16" t="s">
        <v>4</v>
      </c>
      <c r="F7" s="23"/>
      <c r="G7" s="30">
        <f>COUNTIF(D2:D68,H7)</f>
        <v>12</v>
      </c>
      <c r="H7" s="34" t="s">
        <v>4</v>
      </c>
      <c r="J7" s="12" t="s">
        <v>141</v>
      </c>
      <c r="K7" s="13">
        <v>56</v>
      </c>
      <c r="O7" s="39"/>
    </row>
    <row r="8" spans="1:15" ht="15.75" thickBot="1">
      <c r="A8" s="3" t="s">
        <v>18</v>
      </c>
      <c r="B8" s="4" t="s">
        <v>19</v>
      </c>
      <c r="C8" s="54">
        <f>'[5]Grantee Cost Report'!$C$55</f>
        <v>21.01</v>
      </c>
      <c r="D8" s="7" t="s">
        <v>11</v>
      </c>
      <c r="F8" s="23"/>
      <c r="G8" s="31">
        <f>COUNTIF(D2:D68,H8)</f>
        <v>1</v>
      </c>
      <c r="H8" s="34" t="s">
        <v>107</v>
      </c>
      <c r="O8" s="39"/>
    </row>
    <row r="9" spans="1:15" ht="15.75" thickBot="1">
      <c r="A9" s="3" t="s">
        <v>20</v>
      </c>
      <c r="B9" s="4" t="s">
        <v>21</v>
      </c>
      <c r="C9" s="54">
        <f>'[6]Grantee Cost Report'!$C$55</f>
        <v>51.32</v>
      </c>
      <c r="D9" s="7" t="s">
        <v>11</v>
      </c>
      <c r="F9" s="24"/>
      <c r="G9" s="25"/>
      <c r="H9" s="26"/>
      <c r="I9" s="41"/>
      <c r="O9" s="39"/>
    </row>
    <row r="10" spans="1:15" ht="15">
      <c r="A10" s="3" t="s">
        <v>22</v>
      </c>
      <c r="B10" s="4" t="s">
        <v>23</v>
      </c>
      <c r="C10" s="54">
        <f>'[7]Grantee Cost Report'!$C$55</f>
        <v>18.22</v>
      </c>
      <c r="D10" s="7" t="s">
        <v>11</v>
      </c>
      <c r="O10" s="39"/>
    </row>
    <row r="11" spans="1:15" ht="15">
      <c r="A11" s="3" t="s">
        <v>24</v>
      </c>
      <c r="B11" s="37" t="s">
        <v>25</v>
      </c>
      <c r="C11" s="54">
        <f>'[8]Grantee Cost Report'!$C$55</f>
        <v>36.48</v>
      </c>
      <c r="D11" s="6" t="s">
        <v>11</v>
      </c>
      <c r="O11" s="39"/>
    </row>
    <row r="12" spans="1:15" ht="15">
      <c r="A12" s="3" t="s">
        <v>26</v>
      </c>
      <c r="B12" s="37" t="s">
        <v>27</v>
      </c>
      <c r="C12" s="54">
        <f>'[9]Grantee Cost Report'!$C$55</f>
        <v>24.7</v>
      </c>
      <c r="D12" s="7" t="s">
        <v>11</v>
      </c>
      <c r="H12" s="38"/>
      <c r="O12" s="39"/>
    </row>
    <row r="13" spans="1:9" ht="15">
      <c r="A13" s="3" t="s">
        <v>28</v>
      </c>
      <c r="B13" s="4" t="s">
        <v>29</v>
      </c>
      <c r="C13" s="54">
        <f>'[10]Grantee Cost Report'!$C$55</f>
        <v>57</v>
      </c>
      <c r="D13" s="7" t="s">
        <v>11</v>
      </c>
      <c r="I13" s="40"/>
    </row>
    <row r="14" spans="1:16" ht="15">
      <c r="A14" s="3" t="s">
        <v>30</v>
      </c>
      <c r="B14" s="4" t="s">
        <v>31</v>
      </c>
      <c r="C14" s="54">
        <f>'[11]Grantee Cost Report'!$C$55</f>
        <v>57.46</v>
      </c>
      <c r="D14" s="7" t="s">
        <v>11</v>
      </c>
      <c r="F14" s="39"/>
      <c r="G14" s="39"/>
      <c r="H14" s="43"/>
      <c r="I14" s="39"/>
      <c r="J14" s="39"/>
      <c r="K14" s="39"/>
      <c r="L14" s="39"/>
      <c r="M14" s="39"/>
      <c r="N14" s="39"/>
      <c r="O14" s="39"/>
      <c r="P14" s="39"/>
    </row>
    <row r="15" spans="1:16" ht="15">
      <c r="A15" s="3" t="s">
        <v>32</v>
      </c>
      <c r="B15" s="15" t="s">
        <v>33</v>
      </c>
      <c r="C15" s="56">
        <f>'[12]Grantee Cost Report'!$C$55</f>
        <v>20.6</v>
      </c>
      <c r="D15" s="15" t="s">
        <v>10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5">
      <c r="A16" s="3" t="s">
        <v>34</v>
      </c>
      <c r="B16" s="14" t="s">
        <v>35</v>
      </c>
      <c r="C16" s="52">
        <f>'[13]Grantee Cost Report'!$C$55</f>
        <v>27.44</v>
      </c>
      <c r="D16" s="14" t="s">
        <v>7</v>
      </c>
      <c r="F16" s="39"/>
      <c r="G16" s="39"/>
      <c r="H16" s="39"/>
      <c r="I16" s="44"/>
      <c r="J16" s="39"/>
      <c r="K16" s="39"/>
      <c r="L16" s="39"/>
      <c r="M16" s="39"/>
      <c r="N16" s="39"/>
      <c r="O16" s="39"/>
      <c r="P16" s="39"/>
    </row>
    <row r="17" spans="1:16" ht="15">
      <c r="A17" s="3" t="s">
        <v>36</v>
      </c>
      <c r="B17" s="4" t="s">
        <v>37</v>
      </c>
      <c r="C17" s="54">
        <f>'[14]Grantee Cost Report'!$C$55</f>
        <v>37.8</v>
      </c>
      <c r="D17" s="7" t="s">
        <v>11</v>
      </c>
      <c r="F17" s="39"/>
      <c r="G17" s="45"/>
      <c r="H17" s="46"/>
      <c r="I17" s="39"/>
      <c r="J17" s="39"/>
      <c r="K17" s="39"/>
      <c r="L17" s="39"/>
      <c r="M17" s="39"/>
      <c r="N17" s="39"/>
      <c r="O17" s="39"/>
      <c r="P17" s="39"/>
    </row>
    <row r="18" spans="1:16" ht="15">
      <c r="A18" s="3" t="s">
        <v>38</v>
      </c>
      <c r="B18" s="4" t="s">
        <v>39</v>
      </c>
      <c r="C18" s="54">
        <f>'[15]Grantee Cost Report'!$C$55</f>
        <v>20.27</v>
      </c>
      <c r="D18" s="7" t="s">
        <v>11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5">
      <c r="A19" s="3" t="s">
        <v>40</v>
      </c>
      <c r="B19" s="4" t="s">
        <v>41</v>
      </c>
      <c r="C19" s="54">
        <f>'[16]Grantee Cost Report'!$C$55</f>
        <v>50.15</v>
      </c>
      <c r="D19" s="7" t="s">
        <v>11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5">
      <c r="A20" s="3" t="s">
        <v>42</v>
      </c>
      <c r="B20" s="16" t="s">
        <v>43</v>
      </c>
      <c r="C20" s="55">
        <v>24.67</v>
      </c>
      <c r="D20" s="20" t="s">
        <v>4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5">
      <c r="A21" s="3" t="s">
        <v>44</v>
      </c>
      <c r="B21" s="14" t="s">
        <v>45</v>
      </c>
      <c r="C21" s="52">
        <f>'[17]Grantee Cost Report'!$C$55</f>
        <v>15.49</v>
      </c>
      <c r="D21" s="14" t="s">
        <v>7</v>
      </c>
      <c r="F21" s="39"/>
      <c r="G21" s="39"/>
      <c r="H21" s="47"/>
      <c r="I21" s="39"/>
      <c r="J21" s="39"/>
      <c r="K21" s="39"/>
      <c r="L21" s="39"/>
      <c r="M21" s="42"/>
      <c r="N21" s="39"/>
      <c r="O21" s="39"/>
      <c r="P21" s="39"/>
    </row>
    <row r="22" spans="1:16" ht="15">
      <c r="A22" s="3" t="s">
        <v>46</v>
      </c>
      <c r="B22" s="50" t="s">
        <v>47</v>
      </c>
      <c r="C22" s="55">
        <v>24.67</v>
      </c>
      <c r="D22" s="20" t="s">
        <v>4</v>
      </c>
      <c r="F22" s="39"/>
      <c r="G22" s="39"/>
      <c r="H22" s="48"/>
      <c r="I22" s="39"/>
      <c r="J22" s="39"/>
      <c r="K22" s="39"/>
      <c r="L22" s="39"/>
      <c r="M22" s="39"/>
      <c r="N22" s="39"/>
      <c r="O22" s="39"/>
      <c r="P22" s="39"/>
    </row>
    <row r="23" spans="1:16" ht="15">
      <c r="A23" s="3" t="s">
        <v>48</v>
      </c>
      <c r="B23" s="14" t="s">
        <v>49</v>
      </c>
      <c r="C23" s="52">
        <f>'[18]Grantee Cost Report'!$C$55</f>
        <v>26.77</v>
      </c>
      <c r="D23" s="14" t="s">
        <v>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5">
      <c r="A24" s="3" t="s">
        <v>50</v>
      </c>
      <c r="B24" s="14" t="s">
        <v>51</v>
      </c>
      <c r="C24" s="52">
        <f>'[19]Grantee Cost Report'!$C$55</f>
        <v>38.86</v>
      </c>
      <c r="D24" s="14" t="s">
        <v>7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5">
      <c r="A25" s="3" t="s">
        <v>52</v>
      </c>
      <c r="B25" s="4" t="s">
        <v>53</v>
      </c>
      <c r="C25" s="54">
        <f>'[20]Grantee Cost Report'!$C$55</f>
        <v>57</v>
      </c>
      <c r="D25" s="7" t="s">
        <v>11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5">
      <c r="A26" s="3" t="s">
        <v>54</v>
      </c>
      <c r="B26" s="4" t="s">
        <v>55</v>
      </c>
      <c r="C26" s="54">
        <f>'[21]Grantee Cost Report'!$C$55</f>
        <v>20.48</v>
      </c>
      <c r="D26" s="7" t="s">
        <v>11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5">
      <c r="A27" s="3" t="s">
        <v>56</v>
      </c>
      <c r="B27" s="15" t="s">
        <v>57</v>
      </c>
      <c r="C27" s="56">
        <f>'[22]Grantee Cost Report'!$C$55</f>
        <v>11.74</v>
      </c>
      <c r="D27" s="15" t="s">
        <v>10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5">
      <c r="A28" s="3" t="s">
        <v>58</v>
      </c>
      <c r="B28" s="15" t="s">
        <v>59</v>
      </c>
      <c r="C28" s="56">
        <f>'[23]Grantee Cost Report'!$C$55</f>
        <v>27.99</v>
      </c>
      <c r="D28" s="15" t="s">
        <v>10</v>
      </c>
      <c r="F28" s="39"/>
      <c r="G28" s="39"/>
      <c r="H28" s="49"/>
      <c r="I28" s="39"/>
      <c r="J28" s="39"/>
      <c r="K28" s="39"/>
      <c r="L28" s="39"/>
      <c r="M28" s="39"/>
      <c r="N28" s="39"/>
      <c r="O28" s="39"/>
      <c r="P28" s="39"/>
    </row>
    <row r="29" spans="1:16" ht="15">
      <c r="A29" s="3" t="s">
        <v>60</v>
      </c>
      <c r="B29" s="16" t="s">
        <v>61</v>
      </c>
      <c r="C29" s="55">
        <v>24.67</v>
      </c>
      <c r="D29" s="20" t="s">
        <v>4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3" t="s">
        <v>62</v>
      </c>
      <c r="B30" s="4" t="s">
        <v>63</v>
      </c>
      <c r="C30" s="54">
        <f>'[24]Grantee Cost Report'!$C$55</f>
        <v>36</v>
      </c>
      <c r="D30" s="7" t="s">
        <v>11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5">
      <c r="A31" s="3" t="s">
        <v>64</v>
      </c>
      <c r="B31" s="15" t="s">
        <v>65</v>
      </c>
      <c r="C31" s="56">
        <f>'[25]Grantee Cost Report'!$C$55</f>
        <v>20.37</v>
      </c>
      <c r="D31" s="15" t="s">
        <v>10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5">
      <c r="A32" s="3" t="s">
        <v>66</v>
      </c>
      <c r="B32" s="4" t="s">
        <v>67</v>
      </c>
      <c r="C32" s="54">
        <f>'[26]Grantee Cost Report'!$C$55</f>
        <v>25.1</v>
      </c>
      <c r="D32" s="4" t="s">
        <v>11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5">
      <c r="A33" s="3" t="s">
        <v>68</v>
      </c>
      <c r="B33" s="14" t="s">
        <v>69</v>
      </c>
      <c r="C33" s="52">
        <f>'[27]Grantee Cost Report'!$C$55</f>
        <v>24.03</v>
      </c>
      <c r="D33" s="14" t="s">
        <v>7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5">
      <c r="A34" s="3" t="s">
        <v>70</v>
      </c>
      <c r="B34" s="4" t="s">
        <v>71</v>
      </c>
      <c r="C34" s="54">
        <f>'[28]Grantee Cost Report'!$C$55</f>
        <v>30.39</v>
      </c>
      <c r="D34" s="7" t="s">
        <v>11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5">
      <c r="A35" s="3" t="s">
        <v>72</v>
      </c>
      <c r="B35" s="4" t="s">
        <v>73</v>
      </c>
      <c r="C35" s="54">
        <f>'[29]Grantee Cost Report'!$C$55</f>
        <v>28</v>
      </c>
      <c r="D35" s="7" t="s">
        <v>11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5">
      <c r="A36" s="3" t="s">
        <v>74</v>
      </c>
      <c r="B36" s="4" t="s">
        <v>75</v>
      </c>
      <c r="C36" s="54">
        <v>20.82</v>
      </c>
      <c r="D36" s="7" t="s">
        <v>11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5">
      <c r="A37" s="3" t="s">
        <v>76</v>
      </c>
      <c r="B37" s="16" t="s">
        <v>77</v>
      </c>
      <c r="C37" s="55">
        <v>24</v>
      </c>
      <c r="D37" s="16" t="s">
        <v>4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5">
      <c r="A38" s="3" t="s">
        <v>78</v>
      </c>
      <c r="B38" s="4" t="s">
        <v>79</v>
      </c>
      <c r="C38" s="54">
        <f>'[30]Grantee Cost Report'!$C$55</f>
        <v>12.9</v>
      </c>
      <c r="D38" s="7" t="s">
        <v>11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5">
      <c r="A39" s="3" t="s">
        <v>80</v>
      </c>
      <c r="B39" s="14" t="s">
        <v>81</v>
      </c>
      <c r="C39" s="52">
        <f>'[27]Grantee Cost Report'!$C$55</f>
        <v>24.03</v>
      </c>
      <c r="D39" s="14" t="s">
        <v>7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4" ht="15">
      <c r="A40" s="3" t="s">
        <v>82</v>
      </c>
      <c r="B40" s="4" t="s">
        <v>83</v>
      </c>
      <c r="C40" s="54">
        <f>'[31]Grantee Cost Report'!$C$55</f>
        <v>31.46</v>
      </c>
      <c r="D40" s="7" t="s">
        <v>11</v>
      </c>
    </row>
    <row r="41" spans="1:4" ht="15">
      <c r="A41" s="3" t="s">
        <v>84</v>
      </c>
      <c r="B41" s="4" t="s">
        <v>85</v>
      </c>
      <c r="C41" s="54">
        <f>'[32]Grantee Cost Report'!$C$55</f>
        <v>14.65</v>
      </c>
      <c r="D41" s="7" t="s">
        <v>11</v>
      </c>
    </row>
    <row r="42" spans="1:4" ht="15">
      <c r="A42" s="3" t="s">
        <v>86</v>
      </c>
      <c r="B42" s="4" t="s">
        <v>87</v>
      </c>
      <c r="C42" s="54">
        <f>'[33]Grantee Cost Report'!$C$55</f>
        <v>26.72</v>
      </c>
      <c r="D42" s="7" t="s">
        <v>11</v>
      </c>
    </row>
    <row r="43" spans="1:4" ht="15">
      <c r="A43" s="3" t="s">
        <v>88</v>
      </c>
      <c r="B43" s="4" t="s">
        <v>89</v>
      </c>
      <c r="C43" s="54">
        <f>'[34]Grantee Cost Report'!$C$55</f>
        <v>57.56</v>
      </c>
      <c r="D43" s="7" t="s">
        <v>11</v>
      </c>
    </row>
    <row r="44" spans="1:4" ht="15">
      <c r="A44" s="3" t="s">
        <v>90</v>
      </c>
      <c r="B44" s="4" t="s">
        <v>91</v>
      </c>
      <c r="C44" s="54">
        <f>'[35]Grantee Cost Report'!$C$55</f>
        <v>21.75</v>
      </c>
      <c r="D44" s="7" t="s">
        <v>11</v>
      </c>
    </row>
    <row r="45" spans="1:4" ht="15">
      <c r="A45" s="3" t="s">
        <v>92</v>
      </c>
      <c r="B45" s="4" t="s">
        <v>143</v>
      </c>
      <c r="C45" s="54">
        <f>'[36]Grantee Cost Report'!$C$55</f>
        <v>24</v>
      </c>
      <c r="D45" s="7" t="s">
        <v>11</v>
      </c>
    </row>
    <row r="46" spans="1:4" ht="15">
      <c r="A46" s="3" t="s">
        <v>93</v>
      </c>
      <c r="B46" s="4" t="s">
        <v>94</v>
      </c>
      <c r="C46" s="54">
        <f>'[37]Grantee Cost Report'!$C$55</f>
        <v>18.55</v>
      </c>
      <c r="D46" s="7" t="s">
        <v>11</v>
      </c>
    </row>
    <row r="47" spans="1:4" ht="15">
      <c r="A47" s="3" t="s">
        <v>95</v>
      </c>
      <c r="B47" s="4" t="s">
        <v>96</v>
      </c>
      <c r="C47" s="54">
        <f>'[38]Grantee Cost Report'!$C$55</f>
        <v>32.07</v>
      </c>
      <c r="D47" s="7" t="s">
        <v>11</v>
      </c>
    </row>
    <row r="48" spans="1:4" ht="15">
      <c r="A48" s="3" t="s">
        <v>97</v>
      </c>
      <c r="B48" s="16" t="s">
        <v>98</v>
      </c>
      <c r="C48" s="55">
        <v>24.67</v>
      </c>
      <c r="D48" s="20" t="s">
        <v>4</v>
      </c>
    </row>
    <row r="49" spans="1:4" ht="15">
      <c r="A49" s="3" t="s">
        <v>99</v>
      </c>
      <c r="B49" s="4" t="s">
        <v>100</v>
      </c>
      <c r="C49" s="54">
        <f>'[39]Grantee Cost Report'!$C$55</f>
        <v>28.01</v>
      </c>
      <c r="D49" s="7" t="s">
        <v>11</v>
      </c>
    </row>
    <row r="50" spans="1:4" ht="15">
      <c r="A50" s="3" t="s">
        <v>101</v>
      </c>
      <c r="B50" s="17" t="s">
        <v>102</v>
      </c>
      <c r="C50" s="55">
        <v>24.67</v>
      </c>
      <c r="D50" s="20" t="s">
        <v>4</v>
      </c>
    </row>
    <row r="51" spans="1:4" ht="15">
      <c r="A51" s="3" t="s">
        <v>103</v>
      </c>
      <c r="B51" s="16" t="s">
        <v>104</v>
      </c>
      <c r="C51" s="55">
        <v>24.67</v>
      </c>
      <c r="D51" s="20" t="s">
        <v>4</v>
      </c>
    </row>
    <row r="52" spans="1:4" ht="15">
      <c r="A52" s="3" t="s">
        <v>105</v>
      </c>
      <c r="B52" s="18" t="s">
        <v>106</v>
      </c>
      <c r="C52" s="57">
        <v>6.09</v>
      </c>
      <c r="D52" s="18" t="s">
        <v>107</v>
      </c>
    </row>
    <row r="53" spans="1:4" ht="15">
      <c r="A53" s="3" t="s">
        <v>108</v>
      </c>
      <c r="B53" s="15" t="s">
        <v>109</v>
      </c>
      <c r="C53" s="56">
        <v>14.93</v>
      </c>
      <c r="D53" s="15" t="s">
        <v>10</v>
      </c>
    </row>
    <row r="54" spans="1:4" ht="15">
      <c r="A54" s="3" t="s">
        <v>110</v>
      </c>
      <c r="B54" s="15" t="s">
        <v>111</v>
      </c>
      <c r="C54" s="56">
        <f>'[40]Grantee Cost Report'!$C$55</f>
        <v>52.6</v>
      </c>
      <c r="D54" s="15" t="s">
        <v>10</v>
      </c>
    </row>
    <row r="55" spans="1:4" ht="15">
      <c r="A55" s="3" t="s">
        <v>112</v>
      </c>
      <c r="B55" s="14" t="s">
        <v>113</v>
      </c>
      <c r="C55" s="52">
        <f>'[41]Grantee Cost Report'!$C$55</f>
        <v>36.2153</v>
      </c>
      <c r="D55" s="14" t="s">
        <v>7</v>
      </c>
    </row>
    <row r="56" spans="1:7" ht="15">
      <c r="A56" s="3" t="s">
        <v>114</v>
      </c>
      <c r="B56" s="16" t="s">
        <v>115</v>
      </c>
      <c r="C56" s="55">
        <v>24.67</v>
      </c>
      <c r="D56" s="20" t="s">
        <v>4</v>
      </c>
      <c r="G56" s="51"/>
    </row>
    <row r="57" spans="1:4" ht="15">
      <c r="A57" s="3" t="s">
        <v>116</v>
      </c>
      <c r="B57" s="4" t="s">
        <v>117</v>
      </c>
      <c r="C57" s="54">
        <f>'[42]Grantee Cost Report'!$C$55</f>
        <v>29.16</v>
      </c>
      <c r="D57" s="7" t="s">
        <v>11</v>
      </c>
    </row>
    <row r="58" spans="1:4" ht="15">
      <c r="A58" s="3" t="s">
        <v>118</v>
      </c>
      <c r="B58" s="4" t="s">
        <v>119</v>
      </c>
      <c r="C58" s="54">
        <f>'[6]Grantee Cost Report'!$C$55</f>
        <v>51.32</v>
      </c>
      <c r="D58" s="7" t="s">
        <v>11</v>
      </c>
    </row>
    <row r="59" spans="1:4" ht="15">
      <c r="A59" s="3" t="s">
        <v>120</v>
      </c>
      <c r="B59" s="4" t="s">
        <v>121</v>
      </c>
      <c r="C59" s="54">
        <f>'[43]Grantee Cost Report'!$C$55</f>
        <v>37.49</v>
      </c>
      <c r="D59" s="7" t="s">
        <v>11</v>
      </c>
    </row>
    <row r="60" spans="1:4" ht="15">
      <c r="A60" s="3" t="s">
        <v>122</v>
      </c>
      <c r="B60" s="4" t="s">
        <v>123</v>
      </c>
      <c r="C60" s="54">
        <f>'[6]Grantee Cost Report'!$C$55</f>
        <v>51.32</v>
      </c>
      <c r="D60" s="7" t="s">
        <v>11</v>
      </c>
    </row>
    <row r="61" spans="1:4" ht="15">
      <c r="A61" s="3" t="s">
        <v>124</v>
      </c>
      <c r="B61" s="16" t="s">
        <v>125</v>
      </c>
      <c r="C61" s="55">
        <v>24.67</v>
      </c>
      <c r="D61" s="20" t="s">
        <v>4</v>
      </c>
    </row>
    <row r="62" spans="1:4" ht="15">
      <c r="A62" s="3" t="s">
        <v>126</v>
      </c>
      <c r="B62" s="14" t="s">
        <v>127</v>
      </c>
      <c r="C62" s="52">
        <f>'[27]Grantee Cost Report'!$C$55</f>
        <v>24.03</v>
      </c>
      <c r="D62" s="14" t="s">
        <v>7</v>
      </c>
    </row>
    <row r="63" spans="1:4" ht="15">
      <c r="A63" s="3" t="s">
        <v>128</v>
      </c>
      <c r="B63" s="4" t="s">
        <v>129</v>
      </c>
      <c r="C63" s="54">
        <f>'[44]Grantee Cost Report'!$C$55</f>
        <v>19.49</v>
      </c>
      <c r="D63" s="7" t="s">
        <v>11</v>
      </c>
    </row>
    <row r="64" spans="1:4" ht="15">
      <c r="A64" s="3" t="s">
        <v>130</v>
      </c>
      <c r="B64" s="4" t="s">
        <v>131</v>
      </c>
      <c r="C64" s="54">
        <f>'[45]Grantee Cost Report'!$C$55</f>
        <v>19.59</v>
      </c>
      <c r="D64" s="7" t="s">
        <v>11</v>
      </c>
    </row>
    <row r="65" spans="1:4" ht="15">
      <c r="A65" s="3" t="s">
        <v>132</v>
      </c>
      <c r="B65" s="15" t="s">
        <v>133</v>
      </c>
      <c r="C65" s="56">
        <f>'[25]Grantee Cost Report'!$C$55</f>
        <v>20.37</v>
      </c>
      <c r="D65" s="15" t="s">
        <v>10</v>
      </c>
    </row>
    <row r="66" spans="1:4" ht="15">
      <c r="A66" s="3" t="s">
        <v>134</v>
      </c>
      <c r="B66" s="4" t="s">
        <v>135</v>
      </c>
      <c r="C66" s="54">
        <f>'[46]Grantee Cost Report'!$C$55</f>
        <v>21.14</v>
      </c>
      <c r="D66" s="7" t="s">
        <v>11</v>
      </c>
    </row>
    <row r="67" spans="1:4" ht="15">
      <c r="A67" s="3" t="s">
        <v>136</v>
      </c>
      <c r="B67" s="4" t="s">
        <v>137</v>
      </c>
      <c r="C67" s="54">
        <f>'[47]Grantee Cost Report'!$C$55</f>
        <v>30.67</v>
      </c>
      <c r="D67" s="7" t="s">
        <v>11</v>
      </c>
    </row>
    <row r="68" spans="1:4" ht="15">
      <c r="A68" s="3" t="s">
        <v>138</v>
      </c>
      <c r="B68" s="16" t="s">
        <v>139</v>
      </c>
      <c r="C68" s="55">
        <v>24.67</v>
      </c>
      <c r="D68" s="20" t="s">
        <v>4</v>
      </c>
    </row>
    <row r="69" spans="1:4" ht="15">
      <c r="A69" s="3"/>
      <c r="B69" s="8" t="s">
        <v>146</v>
      </c>
      <c r="C69" s="58">
        <f>AVERAGE(C2:C68)</f>
        <v>28.19841363636364</v>
      </c>
      <c r="D69" s="5"/>
    </row>
    <row r="70" ht="15">
      <c r="C70" s="9"/>
    </row>
    <row r="71" ht="15">
      <c r="C71" s="9"/>
    </row>
    <row r="72" ht="15">
      <c r="C72" s="9"/>
    </row>
    <row r="73" ht="15">
      <c r="C73" s="9"/>
    </row>
    <row r="74" ht="15">
      <c r="C74" s="9"/>
    </row>
    <row r="75" ht="15">
      <c r="C75" s="9"/>
    </row>
    <row r="76" ht="15">
      <c r="C76" s="9"/>
    </row>
    <row r="77" ht="15">
      <c r="C77" s="9"/>
    </row>
    <row r="78" ht="15">
      <c r="C78" s="9"/>
    </row>
    <row r="79" ht="15">
      <c r="C79" s="9"/>
    </row>
    <row r="80" ht="15">
      <c r="C80" s="9"/>
    </row>
    <row r="81" ht="15">
      <c r="C81" s="9"/>
    </row>
    <row r="82" ht="15">
      <c r="C82" s="9"/>
    </row>
    <row r="83" ht="15">
      <c r="C83" s="9"/>
    </row>
    <row r="84" ht="15">
      <c r="C84" s="9"/>
    </row>
  </sheetData>
  <autoFilter ref="A1:D84">
    <sortState ref="A2:D84">
      <sortCondition sortBy="value" ref="B2:B84"/>
    </sortState>
  </autoFilter>
  <conditionalFormatting sqref="C1:C2 C6 C22 C8:C14 C17:C20 C25:C26 C29:C30 C34:C36 C38 C40:C52 C56:C61 C63:C64 C66:C1048576">
    <cfRule type="cellIs" priority="4" dxfId="0" operator="equal">
      <formula>0</formula>
    </cfRule>
  </conditionalFormatting>
  <conditionalFormatting sqref="B37">
    <cfRule type="cellIs" priority="3" dxfId="0" operator="equal">
      <formula>0</formula>
    </cfRule>
  </conditionalFormatting>
  <conditionalFormatting sqref="D52">
    <cfRule type="cellIs" priority="2" dxfId="0" operator="equal">
      <formula>0</formula>
    </cfRule>
  </conditionalFormatting>
  <conditionalFormatting sqref="C32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Salett</dc:creator>
  <cp:keywords/>
  <dc:description/>
  <cp:lastModifiedBy>Brandt, Amy</cp:lastModifiedBy>
  <cp:lastPrinted>2017-05-18T17:23:46Z</cp:lastPrinted>
  <dcterms:created xsi:type="dcterms:W3CDTF">2017-05-17T19:26:49Z</dcterms:created>
  <dcterms:modified xsi:type="dcterms:W3CDTF">2019-02-05T13:54:09Z</dcterms:modified>
  <cp:category/>
  <cp:version/>
  <cp:contentType/>
  <cp:contentStatus/>
</cp:coreProperties>
</file>